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Plan2" sheetId="1" state="hidden" r:id="rId3"/>
    <sheet name="Plan3" sheetId="2" state="hidden" r:id="rId4"/>
    <sheet name="PLANILHA 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2" name="_xlnm.Print_Area" vbProcedure="false">'PLANILHA '!$A$1:$H$25</definedName>
    <definedName function="false" hidden="false" localSheetId="2" name="_xlnm.Print_Titles" vbProcedure="false">'planilha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<sst xmlns="http://schemas.openxmlformats.org/spreadsheetml/2006/main" count="135" uniqueCount="99">
  <si>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</si>
  <si>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</si>
  <si>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</si>
  <si>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</si>
  <si>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</si>
  <si>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</si>
  <si>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</si>
  <si>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</si>
  <si>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</si>
  <si>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</si>
  <si>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</si>
  <si>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</si>
  <si>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</si>
  <si>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</si>
  <si>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</si>
  <si>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</si>
  <si>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</si>
  <si>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</si>
  <si>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</si>
  <si>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</si>
  <si>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</si>
  <si>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</si>
  <si>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</si>
  <si>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</si>
  <si>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</si>
  <si>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</si>
  <si>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</si>
  <si>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</si>
  <si>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</si>
  <si>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</si>
  <si>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</si>
  <si>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</si>
  <si>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</si>
  <si>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</si>
  <si>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</si>
  <si>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</si>
  <si>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</si>
  <si>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</si>
  <si>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</si>
  <si>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</si>
  <si>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</si>
  <si>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</si>
  <si>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</si>
  <si>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</si>
  <si>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</si>
  <si>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</si>
  <si>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</si>
  <si>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</si>
  <si>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</si>
  <si>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</si>
  <si>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</si>
  <si>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</si>
  <si>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</si>
  <si>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</si>
  <si>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</si>
  <si>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</si>
  <si>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</si>
  <si>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</si>
  <si>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</si>
  <si>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</si>
  <si>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</si>
  <si>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</si>
  <si>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</si>
  <si>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</si>
  <si>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</si>
  <si>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</si>
  <si>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</si>
  <si>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</si>
  <si>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</si>
  <si>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</si>
  <si>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</si>
  <si>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</si>
  <si>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</si>
  <si>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</si>
  <si>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</si>
  <si>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</si>
  <si>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</si>
  <si>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PLANILHA DE CUSTO </t>
  </si>
  <si>
    <t xml:space="preserve">LOTE I – HOSPITAL REGIONAL DE BURITÍS - HRB</t>
  </si>
  <si>
    <t xml:space="preserve">ITEM</t>
  </si>
  <si>
    <t xml:space="preserve">ESPECIFICAÇÃO</t>
  </si>
  <si>
    <t xml:space="preserve">UNIDADE </t>
  </si>
  <si>
    <t xml:space="preserve">QUANTIDADE </t>
  </si>
  <si>
    <t xml:space="preserve">MESES</t>
  </si>
  <si>
    <t xml:space="preserve">VALOR UNITÁRIO MENSAL DO POSTO</t>
  </si>
  <si>
    <t xml:space="preserve">VALOR TOTAL MENSAL DOS POSTOS</t>
  </si>
  <si>
    <t xml:space="preserve">VALOR TOTAL ANUAL DOS POSTOS</t>
  </si>
  <si>
    <t xml:space="preserve">Serviços de Vigilância/ Segurança Patrimonial Armada</t>
  </si>
  <si>
    <t xml:space="preserve">Posto Diurno em escala 12x36</t>
  </si>
  <si>
    <t xml:space="preserve">Posto Noturno em escala 12x36</t>
  </si>
  <si>
    <t xml:space="preserve">Serviços de Vigilância/ Segurança Patrimonial Desarmada</t>
  </si>
  <si>
    <t xml:space="preserve">LOTE II – HOSPITAL REGIONAL DE EXTREMA – HRE</t>
  </si>
  <si>
    <t xml:space="preserve">VALOR TOTAL MENSAL DO POSTO</t>
  </si>
  <si>
    <t xml:space="preserve">VALOR TOTAL ANUAL DO POSTO</t>
  </si>
  <si>
    <t xml:space="preserve"> LOTE III - CENTRO DE MEDICINA TROPICAL DO ESTADO DE RONDONIA - CEMETRON</t>
  </si>
  <si>
    <t xml:space="preserve">QUANTIDADE DE POSTOS </t>
  </si>
  <si>
    <t xml:space="preserve">Serviços de Vigilância/Segurança Patrimonial Armada</t>
  </si>
  <si>
    <t xml:space="preserve">Posto Diurno em escala 12X36</t>
  </si>
  <si>
    <t xml:space="preserve">TOTAL LOTES I, II e III: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</si>
</sst>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&quot;R$ &quot;#,##0.00"/>
    <numFmt numFmtId="168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3366FF"/>
      <name val="Trebuchet MS"/>
      <family val="2"/>
      <charset val="1"/>
    </font>
    <font>
      <b val="true"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i val="true"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7"/>
        <bgColor rgb="FFC5E0B4"/>
      </patternFill>
    </fill>
    <fill>
      <patternFill patternType="solid">
        <fgColor theme="9" tint="0.5997"/>
        <bgColor rgb="FFA9D18E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1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0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2" borderId="18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0" borderId="2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2" borderId="20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0" borderId="18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0" borderId="22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0" borderId="20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0" borderId="23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2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2" borderId="18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2" borderId="2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2" borderId="20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1"/>
    <cellStyle name="Normal 2" xfId="22"/>
    <cellStyle name="Normal 3" xfId="23"/>
    <cellStyle name="Normal 4" xfId="24"/>
    <cellStyle name="Normal 5" xfId="25"/>
    <cellStyle name="Normal 6" xfId="26"/>
    <cellStyle name="Normal 7" xfId="27"/>
    <cellStyle name="Vírgula 2" xfId="28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1%20-%20Planilha%20-%20LOTE%20I%20-%20HRB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2%20-%20Planilha%20-%20LOTE%20II%20-%20HRE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3%20-%20Planilha%20-%20LOTE%20III%20-%20CEMETRON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Vigilante Armado - Diurno"/>
      <sheetName val="Vigilante Armado - Noturno"/>
      <sheetName val="Vigilante Desarmado - Diurno"/>
      <sheetName val="Vigilante Desarmado - Noturno"/>
      <sheetName val="Uniformes "/>
      <sheetName val="Insumos"/>
    </sheetNames>
    <sheetDataSet>
      <sheetData sheetId="0"/>
      <sheetData sheetId="1"/>
      <sheetData sheetId="2">
        <row r="5">
          <cell r="D5">
            <v>2</v>
          </cell>
        </row>
        <row r="6">
          <cell r="D6">
            <v>2</v>
          </cell>
        </row>
        <row r="7">
          <cell r="D7">
            <v>1</v>
          </cell>
        </row>
        <row r="8">
          <cell r="D8">
            <v>1</v>
          </cell>
        </row>
      </sheetData>
      <sheetData sheetId="3">
        <row r="113">
          <cell r="E113">
            <v>14178.562865569</v>
          </cell>
        </row>
      </sheetData>
      <sheetData sheetId="4">
        <row r="113">
          <cell r="E113">
            <v>15658.4659999195</v>
          </cell>
        </row>
      </sheetData>
      <sheetData sheetId="5">
        <row r="113">
          <cell r="E113">
            <v>13875.5231385576</v>
          </cell>
        </row>
      </sheetData>
      <sheetData sheetId="6">
        <row r="113">
          <cell r="E113">
            <v>15355.426272908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Vigilante - Diurno"/>
      <sheetName val="Vigilante - Noturno"/>
      <sheetName val="Uniformes"/>
      <sheetName val="Insumos"/>
    </sheetNames>
    <sheetDataSet>
      <sheetData sheetId="0"/>
      <sheetData sheetId="1"/>
      <sheetData sheetId="2">
        <row r="5">
          <cell r="D5">
            <v>2</v>
          </cell>
        </row>
        <row r="5">
          <cell r="F5">
            <v>14178.562865569</v>
          </cell>
        </row>
        <row r="6">
          <cell r="D6">
            <v>2</v>
          </cell>
        </row>
        <row r="6">
          <cell r="F6">
            <v>15658.4659999195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Vigilante Desarmado - Diurno"/>
      <sheetName val="Vigilante Desarmado - Noturno"/>
      <sheetName val="Vigilante Armado - Diurno"/>
      <sheetName val="Vigilante Armado - Noturno"/>
      <sheetName val="Uniformes"/>
      <sheetName val="Insumos"/>
    </sheetNames>
    <sheetDataSet>
      <sheetData sheetId="0"/>
      <sheetData sheetId="1"/>
      <sheetData sheetId="2">
        <row r="5">
          <cell r="F5">
            <v>13876.2832746637</v>
          </cell>
        </row>
        <row r="6">
          <cell r="F6">
            <v>15356.1864090142</v>
          </cell>
        </row>
        <row r="7">
          <cell r="F7">
            <v>14178.6466480757</v>
          </cell>
        </row>
        <row r="8">
          <cell r="F8">
            <v>15658.5497824261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pageBreakPreview" topLeftCell="B1" colorId="64" zoomScale="100" zoomScaleNormal="145" zoomScalePageLayoutView="100" workbookViewId="0">
      <selection pane="topLeft" activeCell="E8" activeCellId="0" sqref="E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E2" s="4" t="s">
        <v>2</v>
      </c>
    </row>
    <row r="3" customFormat="false" ht="174" hidden="false" customHeight="true" outlineLevel="0" collapsed="false">
      <c r="A3" s="5" t="s">
        <v>3</v>
      </c>
      <c r="B3" s="5"/>
      <c r="C3" s="5"/>
      <c r="E3" s="6" t="s">
        <v>4</v>
      </c>
    </row>
    <row r="4" customFormat="false" ht="18.75" hidden="false" customHeight="true" outlineLevel="0" collapsed="false">
      <c r="A4" s="7"/>
      <c r="E4" s="8"/>
    </row>
    <row r="5" customFormat="false" ht="15.75" hidden="false" customHeight="true" outlineLevel="0" collapsed="false">
      <c r="A5" s="9" t="s">
        <v>5</v>
      </c>
      <c r="B5" s="9"/>
      <c r="C5" s="9"/>
      <c r="E5" s="10" t="s">
        <v>6</v>
      </c>
    </row>
    <row r="6" customFormat="false" ht="15" hidden="false" customHeight="false" outlineLevel="0" collapsed="false">
      <c r="A6" s="9" t="s">
        <v>7</v>
      </c>
      <c r="B6" s="9" t="s">
        <v>8</v>
      </c>
      <c r="C6" s="11" t="s">
        <v>9</v>
      </c>
      <c r="E6" s="10" t="s">
        <v>10</v>
      </c>
    </row>
    <row r="7" customFormat="false" ht="15.75" hidden="false" customHeight="true" outlineLevel="0" collapsed="false">
      <c r="A7" s="9"/>
      <c r="B7" s="9"/>
      <c r="C7" s="12" t="s">
        <v>11</v>
      </c>
      <c r="E7" s="10" t="s">
        <v>12</v>
      </c>
    </row>
    <row r="8" customFormat="false" ht="15" hidden="false" customHeight="false" outlineLevel="0" collapsed="false">
      <c r="A8" s="13" t="s">
        <v>13</v>
      </c>
      <c r="B8" s="11" t="n">
        <v>30</v>
      </c>
      <c r="C8" s="11" t="n">
        <v>7</v>
      </c>
      <c r="D8" s="1" t="n">
        <f aca="false">(7/30)/12</f>
        <v>0.0194444444444444</v>
      </c>
      <c r="E8" s="14" t="s">
        <v>14</v>
      </c>
    </row>
    <row r="9" customFormat="false" ht="13.5" hidden="false" customHeight="true" outlineLevel="0" collapsed="false">
      <c r="A9" s="15" t="s">
        <v>15</v>
      </c>
      <c r="B9" s="16" t="n">
        <v>33</v>
      </c>
      <c r="C9" s="16" t="n">
        <v>8</v>
      </c>
      <c r="D9" s="1" t="n">
        <f aca="false">(3/30)/12</f>
        <v>0.00833333333333333</v>
      </c>
    </row>
    <row r="10" customFormat="false" ht="13.5" hidden="false" customHeight="true" outlineLevel="0" collapsed="false">
      <c r="A10" s="15" t="s">
        <v>16</v>
      </c>
      <c r="B10" s="16" t="n">
        <v>36</v>
      </c>
      <c r="C10" s="16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5" t="s">
        <v>17</v>
      </c>
      <c r="B11" s="16" t="n">
        <v>39</v>
      </c>
      <c r="C11" s="16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17" t="s">
        <v>18</v>
      </c>
      <c r="B12" s="18" t="n">
        <v>42</v>
      </c>
      <c r="C12" s="18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5" t="s">
        <v>19</v>
      </c>
      <c r="B13" s="16" t="n">
        <v>45</v>
      </c>
      <c r="C13" s="16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5" t="s">
        <v>21</v>
      </c>
      <c r="B14" s="16" t="n">
        <v>48</v>
      </c>
      <c r="C14" s="16" t="n">
        <v>11</v>
      </c>
      <c r="E14" s="1" t="s">
        <v>22</v>
      </c>
    </row>
    <row r="15" customFormat="false" ht="15" hidden="false" customHeight="false" outlineLevel="0" collapsed="false">
      <c r="A15" s="15" t="s">
        <v>23</v>
      </c>
      <c r="B15" s="16" t="n">
        <v>51</v>
      </c>
      <c r="C15" s="16" t="n">
        <v>12</v>
      </c>
    </row>
    <row r="16" customFormat="false" ht="15" hidden="false" customHeight="false" outlineLevel="0" collapsed="false">
      <c r="A16" s="15" t="s">
        <v>24</v>
      </c>
      <c r="B16" s="16" t="n">
        <v>54</v>
      </c>
      <c r="C16" s="16" t="n">
        <v>13</v>
      </c>
    </row>
    <row r="17" customFormat="false" ht="15" hidden="false" customHeight="false" outlineLevel="0" collapsed="false">
      <c r="A17" s="15" t="s">
        <v>25</v>
      </c>
      <c r="B17" s="16" t="n">
        <v>57</v>
      </c>
      <c r="C17" s="16" t="n">
        <v>13</v>
      </c>
    </row>
    <row r="18" customFormat="false" ht="15" hidden="false" customHeight="false" outlineLevel="0" collapsed="false">
      <c r="A18" s="15" t="s">
        <v>26</v>
      </c>
      <c r="B18" s="16" t="n">
        <v>60</v>
      </c>
      <c r="C18" s="16" t="n">
        <v>14</v>
      </c>
    </row>
    <row r="19" customFormat="false" ht="15" hidden="false" customHeight="false" outlineLevel="0" collapsed="false">
      <c r="A19" s="15" t="s">
        <v>27</v>
      </c>
      <c r="B19" s="16" t="n">
        <v>63</v>
      </c>
      <c r="C19" s="16" t="n">
        <v>15</v>
      </c>
    </row>
    <row r="20" customFormat="false" ht="15" hidden="false" customHeight="false" outlineLevel="0" collapsed="false">
      <c r="A20" s="15" t="s">
        <v>28</v>
      </c>
      <c r="B20" s="16" t="n">
        <v>66</v>
      </c>
      <c r="C20" s="16" t="n">
        <v>15</v>
      </c>
    </row>
    <row r="21" customFormat="false" ht="15" hidden="false" customHeight="false" outlineLevel="0" collapsed="false">
      <c r="A21" s="15" t="s">
        <v>29</v>
      </c>
      <c r="B21" s="16" t="n">
        <v>69</v>
      </c>
      <c r="C21" s="16" t="n">
        <v>16</v>
      </c>
    </row>
    <row r="22" customFormat="false" ht="15" hidden="false" customHeight="false" outlineLevel="0" collapsed="false">
      <c r="A22" s="15" t="s">
        <v>30</v>
      </c>
      <c r="B22" s="16" t="n">
        <v>72</v>
      </c>
      <c r="C22" s="16" t="n">
        <v>17</v>
      </c>
    </row>
    <row r="23" customFormat="false" ht="15" hidden="false" customHeight="false" outlineLevel="0" collapsed="false">
      <c r="A23" s="15" t="s">
        <v>31</v>
      </c>
      <c r="B23" s="16" t="n">
        <v>75</v>
      </c>
      <c r="C23" s="16" t="n">
        <v>18</v>
      </c>
    </row>
    <row r="24" customFormat="false" ht="15" hidden="false" customHeight="false" outlineLevel="0" collapsed="false">
      <c r="A24" s="15" t="s">
        <v>32</v>
      </c>
      <c r="B24" s="16" t="n">
        <v>78</v>
      </c>
      <c r="C24" s="16" t="n">
        <v>18</v>
      </c>
    </row>
    <row r="25" customFormat="false" ht="15" hidden="false" customHeight="false" outlineLevel="0" collapsed="false">
      <c r="A25" s="15" t="s">
        <v>33</v>
      </c>
      <c r="B25" s="16" t="n">
        <v>81</v>
      </c>
      <c r="C25" s="16" t="n">
        <v>19</v>
      </c>
    </row>
    <row r="26" customFormat="false" ht="15" hidden="false" customHeight="false" outlineLevel="0" collapsed="false">
      <c r="A26" s="15" t="s">
        <v>34</v>
      </c>
      <c r="B26" s="16" t="n">
        <v>84</v>
      </c>
      <c r="C26" s="16" t="n">
        <v>20</v>
      </c>
    </row>
    <row r="27" customFormat="false" ht="15" hidden="false" customHeight="false" outlineLevel="0" collapsed="false">
      <c r="A27" s="15" t="s">
        <v>35</v>
      </c>
      <c r="B27" s="16" t="n">
        <v>87</v>
      </c>
      <c r="C27" s="16" t="n">
        <v>20</v>
      </c>
    </row>
    <row r="28" customFormat="false" ht="15" hidden="false" customHeight="false" outlineLevel="0" collapsed="false">
      <c r="A28" s="19" t="s">
        <v>36</v>
      </c>
      <c r="B28" s="12" t="n">
        <v>90</v>
      </c>
      <c r="C28" s="12" t="n">
        <v>21</v>
      </c>
      <c r="E28" s="20" t="s">
        <v>37</v>
      </c>
    </row>
    <row r="29" customFormat="false" ht="17.35" hidden="false" customHeight="false" outlineLevel="0" collapsed="false">
      <c r="A29" s="7"/>
    </row>
    <row r="30" customFormat="false" ht="145.5" hidden="false" customHeight="true" outlineLevel="0" collapsed="false">
      <c r="A30" s="21" t="s">
        <v>38</v>
      </c>
      <c r="B30" s="21"/>
      <c r="C30" s="21"/>
    </row>
    <row r="31" customFormat="false" ht="17.35" hidden="false" customHeight="false" outlineLevel="0" collapsed="false">
      <c r="A31" s="7"/>
    </row>
    <row r="32" customFormat="false" ht="17.35" hidden="false" customHeight="false" outlineLevel="0" collapsed="false">
      <c r="A32" s="22" t="s">
        <v>39</v>
      </c>
    </row>
    <row r="33" customFormat="false" ht="17.35" hidden="false" customHeight="false" outlineLevel="0" collapsed="false">
      <c r="A33" s="7"/>
    </row>
    <row r="34" customFormat="false" ht="15" hidden="false" customHeight="false" outlineLevel="0" collapsed="false">
      <c r="A34" s="5" t="s">
        <v>40</v>
      </c>
      <c r="B34" s="5"/>
      <c r="C34" s="5"/>
    </row>
    <row r="35" customFormat="false" ht="15" hidden="false" customHeight="false" outlineLevel="0" collapsed="false">
      <c r="A35" s="5"/>
      <c r="B35" s="5"/>
      <c r="C35" s="5"/>
    </row>
    <row r="36" customFormat="false" ht="15" hidden="false" customHeight="false" outlineLevel="0" collapsed="false">
      <c r="A36" s="5" t="s">
        <v>41</v>
      </c>
      <c r="B36" s="5"/>
      <c r="C36" s="5"/>
    </row>
    <row r="37" customFormat="false" ht="15" hidden="false" customHeight="false" outlineLevel="0" collapsed="false">
      <c r="A37" s="5"/>
      <c r="B37" s="5"/>
      <c r="C37" s="5"/>
    </row>
    <row r="40" customFormat="false" ht="15" hidden="false" customHeight="false" outlineLevel="0" collapsed="false">
      <c r="A40" s="23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E8" activeCellId="0" sqref="E8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24" width="42.86"/>
    <col collapsed="false" customWidth="true" hidden="false" outlineLevel="0" max="2" min="2" style="24" width="72.57"/>
    <col collapsed="false" customWidth="false" hidden="false" outlineLevel="0" max="16384" min="3" style="25" width="42.86"/>
  </cols>
  <sheetData>
    <row r="1" customFormat="false" ht="19.5" hidden="false" customHeight="true" outlineLevel="0" collapsed="false">
      <c r="A1" s="26" t="s">
        <v>43</v>
      </c>
      <c r="B1" s="26"/>
    </row>
    <row r="2" customFormat="false" ht="18.75" hidden="false" customHeight="false" outlineLevel="0" collapsed="false">
      <c r="A2" s="27" t="s">
        <v>44</v>
      </c>
      <c r="B2" s="27" t="s">
        <v>45</v>
      </c>
    </row>
    <row r="3" customFormat="false" ht="18.75" hidden="false" customHeight="false" outlineLevel="0" collapsed="false">
      <c r="A3" s="28" t="s">
        <v>46</v>
      </c>
      <c r="B3" s="29" t="s">
        <v>47</v>
      </c>
    </row>
    <row r="4" customFormat="false" ht="50.7" hidden="false" customHeight="false" outlineLevel="0" collapsed="false">
      <c r="A4" s="30" t="s">
        <v>48</v>
      </c>
      <c r="B4" s="31" t="s">
        <v>49</v>
      </c>
    </row>
    <row r="5" customFormat="false" ht="18.75" hidden="false" customHeight="false" outlineLevel="0" collapsed="false">
      <c r="A5" s="30" t="s">
        <v>50</v>
      </c>
      <c r="B5" s="31" t="s">
        <v>51</v>
      </c>
    </row>
    <row r="6" customFormat="false" ht="67.15" hidden="false" customHeight="false" outlineLevel="0" collapsed="false">
      <c r="A6" s="30" t="s">
        <v>52</v>
      </c>
      <c r="B6" s="31" t="s">
        <v>53</v>
      </c>
    </row>
    <row r="7" customFormat="false" ht="34.3" hidden="false" customHeight="false" outlineLevel="0" collapsed="false">
      <c r="A7" s="30" t="s">
        <v>54</v>
      </c>
      <c r="B7" s="31" t="s">
        <v>55</v>
      </c>
    </row>
    <row r="8" customFormat="false" ht="18.75" hidden="false" customHeight="false" outlineLevel="0" collapsed="false">
      <c r="A8" s="30" t="s">
        <v>56</v>
      </c>
      <c r="B8" s="31" t="s">
        <v>57</v>
      </c>
    </row>
    <row r="9" customFormat="false" ht="34.3" hidden="false" customHeight="false" outlineLevel="0" collapsed="false">
      <c r="A9" s="30" t="s">
        <v>58</v>
      </c>
      <c r="B9" s="31" t="s">
        <v>59</v>
      </c>
    </row>
    <row r="10" customFormat="false" ht="50.7" hidden="false" customHeight="false" outlineLevel="0" collapsed="false">
      <c r="A10" s="30" t="s">
        <v>60</v>
      </c>
      <c r="B10" s="31" t="s">
        <v>61</v>
      </c>
    </row>
    <row r="11" customFormat="false" ht="67.15" hidden="false" customHeight="false" outlineLevel="0" collapsed="false">
      <c r="A11" s="30" t="s">
        <v>62</v>
      </c>
      <c r="B11" s="31" t="s">
        <v>63</v>
      </c>
    </row>
    <row r="12" customFormat="false" ht="50.7" hidden="false" customHeight="false" outlineLevel="0" collapsed="false">
      <c r="A12" s="30" t="s">
        <v>60</v>
      </c>
      <c r="B12" s="31" t="s">
        <v>64</v>
      </c>
    </row>
    <row r="13" customFormat="false" ht="34.3" hidden="false" customHeight="false" outlineLevel="0" collapsed="false">
      <c r="A13" s="30" t="s">
        <v>60</v>
      </c>
      <c r="B13" s="31" t="s">
        <v>65</v>
      </c>
    </row>
    <row r="14" customFormat="false" ht="34.3" hidden="false" customHeight="false" outlineLevel="0" collapsed="false">
      <c r="A14" s="30" t="s">
        <v>60</v>
      </c>
      <c r="B14" s="31" t="s">
        <v>66</v>
      </c>
    </row>
    <row r="15" customFormat="false" ht="18.75" hidden="false" customHeight="false" outlineLevel="0" collapsed="false">
      <c r="A15" s="30" t="s">
        <v>60</v>
      </c>
      <c r="B15" s="31" t="s">
        <v>67</v>
      </c>
    </row>
    <row r="16" customFormat="false" ht="34.3" hidden="false" customHeight="false" outlineLevel="0" collapsed="false">
      <c r="A16" s="30" t="s">
        <v>68</v>
      </c>
      <c r="B16" s="31" t="s">
        <v>69</v>
      </c>
    </row>
    <row r="17" customFormat="false" ht="34.3" hidden="false" customHeight="false" outlineLevel="0" collapsed="false">
      <c r="A17" s="30" t="s">
        <v>70</v>
      </c>
      <c r="B17" s="31" t="s">
        <v>71</v>
      </c>
    </row>
    <row r="18" customFormat="false" ht="34.3" hidden="false" customHeight="false" outlineLevel="0" collapsed="false">
      <c r="A18" s="30" t="s">
        <v>60</v>
      </c>
      <c r="B18" s="31" t="s">
        <v>72</v>
      </c>
    </row>
    <row r="19" customFormat="false" ht="34.3" hidden="false" customHeight="false" outlineLevel="0" collapsed="false">
      <c r="A19" s="30" t="s">
        <v>60</v>
      </c>
      <c r="B19" s="31" t="s">
        <v>73</v>
      </c>
    </row>
    <row r="20" customFormat="false" ht="34.3" hidden="false" customHeight="false" outlineLevel="0" collapsed="false">
      <c r="A20" s="30" t="s">
        <v>60</v>
      </c>
      <c r="B20" s="31" t="s">
        <v>74</v>
      </c>
    </row>
    <row r="21" customFormat="false" ht="50.7" hidden="false" customHeight="false" outlineLevel="0" collapsed="false">
      <c r="A21" s="30" t="s">
        <v>60</v>
      </c>
      <c r="B21" s="31" t="s">
        <v>75</v>
      </c>
    </row>
    <row r="22" customFormat="false" ht="18.75" hidden="false" customHeight="false" outlineLevel="0" collapsed="false">
      <c r="A22" s="32" t="s">
        <v>60</v>
      </c>
      <c r="B22" s="33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K12" activeCellId="0" sqref="K12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34" width="10.71"/>
    <col collapsed="false" customWidth="true" hidden="false" outlineLevel="0" max="2" min="2" style="35" width="60.71"/>
    <col collapsed="false" customWidth="true" hidden="false" outlineLevel="0" max="3" min="3" style="34" width="30.71"/>
    <col collapsed="false" customWidth="true" hidden="false" outlineLevel="0" max="5" min="4" style="34" width="15.71"/>
    <col collapsed="false" customWidth="true" hidden="false" outlineLevel="0" max="8" min="6" style="36" width="15.71"/>
    <col collapsed="false" customWidth="false" hidden="false" outlineLevel="0" max="16384" min="9" style="34" width="9.14"/>
  </cols>
  <sheetData>
    <row r="1" customFormat="false" ht="15" hidden="false" customHeight="true" outlineLevel="0" collapsed="false">
      <c r="A1" s="37" t="s">
        <v>77</v>
      </c>
      <c r="B1" s="37"/>
      <c r="C1" s="37"/>
      <c r="D1" s="37"/>
      <c r="E1" s="37"/>
      <c r="F1" s="37"/>
      <c r="G1" s="37"/>
      <c r="H1" s="37"/>
    </row>
    <row r="2" customFormat="false" ht="15" hidden="false" customHeight="true" outlineLevel="0" collapsed="false">
      <c r="A2" s="38"/>
      <c r="B2" s="38"/>
      <c r="C2" s="38"/>
      <c r="D2" s="38"/>
      <c r="E2" s="38"/>
      <c r="F2" s="38"/>
      <c r="G2" s="38"/>
      <c r="H2" s="38"/>
    </row>
    <row r="3" customFormat="false" ht="15" hidden="false" customHeight="true" outlineLevel="0" collapsed="false">
      <c r="A3" s="39" t="s">
        <v>78</v>
      </c>
      <c r="B3" s="39"/>
      <c r="C3" s="39"/>
      <c r="D3" s="39"/>
      <c r="E3" s="39"/>
      <c r="F3" s="39"/>
      <c r="G3" s="39"/>
      <c r="H3" s="39"/>
    </row>
    <row r="4" customFormat="false" ht="60" hidden="false" customHeight="true" outlineLevel="0" collapsed="false">
      <c r="A4" s="40" t="s">
        <v>79</v>
      </c>
      <c r="B4" s="41" t="s">
        <v>80</v>
      </c>
      <c r="C4" s="41" t="s">
        <v>81</v>
      </c>
      <c r="D4" s="41" t="s">
        <v>82</v>
      </c>
      <c r="E4" s="41" t="s">
        <v>83</v>
      </c>
      <c r="F4" s="42" t="s">
        <v>84</v>
      </c>
      <c r="G4" s="42" t="s">
        <v>85</v>
      </c>
      <c r="H4" s="43" t="s">
        <v>86</v>
      </c>
    </row>
    <row r="5" s="49" customFormat="true" ht="15" hidden="false" customHeight="true" outlineLevel="0" collapsed="false">
      <c r="A5" s="44" t="n">
        <v>1</v>
      </c>
      <c r="B5" s="45" t="s">
        <v>87</v>
      </c>
      <c r="C5" s="45" t="s">
        <v>88</v>
      </c>
      <c r="D5" s="45" t="n">
        <f aca="false">'[1]PLANILHA '!$D$5</f>
        <v>2</v>
      </c>
      <c r="E5" s="45" t="n">
        <v>12</v>
      </c>
      <c r="F5" s="46" t="n">
        <f aca="false">'[1]Vigilante Armado - Diurno'!E113</f>
        <v>14178.562865569</v>
      </c>
      <c r="G5" s="47" t="n">
        <f aca="false">F5*D5</f>
        <v>28357.125731138</v>
      </c>
      <c r="H5" s="48" t="n">
        <f aca="false">G5*E5</f>
        <v>340285.508773656</v>
      </c>
    </row>
    <row r="6" s="49" customFormat="true" ht="15" hidden="false" customHeight="true" outlineLevel="0" collapsed="false">
      <c r="A6" s="44" t="n">
        <v>2</v>
      </c>
      <c r="B6" s="45" t="s">
        <v>87</v>
      </c>
      <c r="C6" s="45" t="s">
        <v>89</v>
      </c>
      <c r="D6" s="45" t="n">
        <f aca="false">'[1]PLANILHA '!$D$6</f>
        <v>2</v>
      </c>
      <c r="E6" s="45" t="n">
        <v>12</v>
      </c>
      <c r="F6" s="46" t="n">
        <f aca="false">'[1]Vigilante Armado - Noturno'!E113</f>
        <v>15658.4659999195</v>
      </c>
      <c r="G6" s="47" t="n">
        <f aca="false">F6*D6</f>
        <v>31316.931999839</v>
      </c>
      <c r="H6" s="48" t="n">
        <f aca="false">G6*E6</f>
        <v>375803.183998068</v>
      </c>
    </row>
    <row r="7" s="49" customFormat="true" ht="15" hidden="false" customHeight="true" outlineLevel="0" collapsed="false">
      <c r="A7" s="50" t="n">
        <v>3</v>
      </c>
      <c r="B7" s="51" t="s">
        <v>90</v>
      </c>
      <c r="C7" s="52" t="s">
        <v>88</v>
      </c>
      <c r="D7" s="53" t="n">
        <f aca="false">'[1]PLANILHA '!$D$7</f>
        <v>1</v>
      </c>
      <c r="E7" s="54" t="n">
        <v>12</v>
      </c>
      <c r="F7" s="55" t="n">
        <f aca="false">'[1]Vigilante Desarmado - Diurno'!E113</f>
        <v>13875.5231385576</v>
      </c>
      <c r="G7" s="47" t="n">
        <f aca="false">F7*D7</f>
        <v>13875.5231385576</v>
      </c>
      <c r="H7" s="48" t="n">
        <f aca="false">G7*E7</f>
        <v>166506.277662691</v>
      </c>
    </row>
    <row r="8" s="49" customFormat="true" ht="15" hidden="false" customHeight="true" outlineLevel="0" collapsed="false">
      <c r="A8" s="56" t="n">
        <v>4</v>
      </c>
      <c r="B8" s="57" t="s">
        <v>90</v>
      </c>
      <c r="C8" s="58" t="s">
        <v>89</v>
      </c>
      <c r="D8" s="59" t="n">
        <f aca="false">'[1]PLANILHA '!$D$8</f>
        <v>1</v>
      </c>
      <c r="E8" s="60" t="n">
        <v>12</v>
      </c>
      <c r="F8" s="61" t="n">
        <f aca="false">'[1]Vigilante Desarmado - Noturno'!E113</f>
        <v>15355.426272908</v>
      </c>
      <c r="G8" s="47" t="n">
        <f aca="false">F8*D8</f>
        <v>15355.426272908</v>
      </c>
      <c r="H8" s="62" t="n">
        <f aca="false">G8*E8</f>
        <v>184265.115274896</v>
      </c>
    </row>
    <row r="9" customFormat="false" ht="15" hidden="false" customHeight="true" outlineLevel="0" collapsed="false">
      <c r="A9" s="63"/>
      <c r="B9" s="63"/>
      <c r="C9" s="63"/>
      <c r="D9" s="63"/>
      <c r="E9" s="63"/>
      <c r="F9" s="63"/>
      <c r="G9" s="63"/>
      <c r="H9" s="64" t="n">
        <f aca="false">SUM(H5:H8)</f>
        <v>1066860.08570931</v>
      </c>
    </row>
    <row r="10" customFormat="false" ht="15" hidden="false" customHeight="true" outlineLevel="0" collapsed="false">
      <c r="A10" s="65"/>
      <c r="B10" s="65"/>
      <c r="C10" s="65"/>
      <c r="D10" s="65"/>
      <c r="E10" s="65"/>
      <c r="F10" s="65"/>
      <c r="G10" s="65"/>
      <c r="H10" s="65"/>
    </row>
    <row r="11" customFormat="false" ht="15" hidden="false" customHeight="true" outlineLevel="0" collapsed="false">
      <c r="A11" s="39" t="s">
        <v>91</v>
      </c>
      <c r="B11" s="39"/>
      <c r="C11" s="39"/>
      <c r="D11" s="39"/>
      <c r="E11" s="39"/>
      <c r="F11" s="39"/>
      <c r="G11" s="39"/>
      <c r="H11" s="39"/>
    </row>
    <row r="12" customFormat="false" ht="60" hidden="false" customHeight="true" outlineLevel="0" collapsed="false">
      <c r="A12" s="40" t="s">
        <v>79</v>
      </c>
      <c r="B12" s="41" t="s">
        <v>80</v>
      </c>
      <c r="C12" s="41" t="s">
        <v>81</v>
      </c>
      <c r="D12" s="41" t="s">
        <v>82</v>
      </c>
      <c r="E12" s="41" t="s">
        <v>83</v>
      </c>
      <c r="F12" s="42" t="s">
        <v>84</v>
      </c>
      <c r="G12" s="42" t="s">
        <v>92</v>
      </c>
      <c r="H12" s="43" t="s">
        <v>93</v>
      </c>
    </row>
    <row r="13" customFormat="false" ht="15" hidden="false" customHeight="true" outlineLevel="0" collapsed="false">
      <c r="A13" s="50" t="n">
        <v>1</v>
      </c>
      <c r="B13" s="51" t="s">
        <v>87</v>
      </c>
      <c r="C13" s="52" t="s">
        <v>88</v>
      </c>
      <c r="D13" s="53" t="n">
        <f aca="false">'[2]PLANILHA '!$D$5</f>
        <v>2</v>
      </c>
      <c r="E13" s="53" t="n">
        <v>12</v>
      </c>
      <c r="F13" s="66" t="n">
        <f aca="false">'[2]PLANILHA '!F5</f>
        <v>14178.562865569</v>
      </c>
      <c r="G13" s="66" t="n">
        <f aca="false">F13*D13</f>
        <v>28357.125731138</v>
      </c>
      <c r="H13" s="67" t="n">
        <f aca="false">G13*E13</f>
        <v>340285.508773656</v>
      </c>
    </row>
    <row r="14" customFormat="false" ht="15" hidden="false" customHeight="true" outlineLevel="0" collapsed="false">
      <c r="A14" s="56" t="n">
        <v>2</v>
      </c>
      <c r="B14" s="57" t="s">
        <v>87</v>
      </c>
      <c r="C14" s="58" t="s">
        <v>89</v>
      </c>
      <c r="D14" s="59" t="n">
        <f aca="false">'[2]PLANILHA '!$D$6</f>
        <v>2</v>
      </c>
      <c r="E14" s="59" t="n">
        <v>12</v>
      </c>
      <c r="F14" s="68" t="n">
        <f aca="false">'[2]PLANILHA '!F6</f>
        <v>15658.4659999195</v>
      </c>
      <c r="G14" s="68" t="n">
        <f aca="false">F14*D14</f>
        <v>31316.931999839</v>
      </c>
      <c r="H14" s="69" t="n">
        <f aca="false">G14*E14</f>
        <v>375803.183998068</v>
      </c>
    </row>
    <row r="15" customFormat="false" ht="15" hidden="false" customHeight="true" outlineLevel="0" collapsed="false">
      <c r="A15" s="63"/>
      <c r="B15" s="63"/>
      <c r="C15" s="63"/>
      <c r="D15" s="63"/>
      <c r="E15" s="63"/>
      <c r="F15" s="63"/>
      <c r="G15" s="63"/>
      <c r="H15" s="70" t="n">
        <f aca="false">SUM(H13:H14)</f>
        <v>716088.692771724</v>
      </c>
    </row>
    <row r="16" customFormat="false" ht="15" hidden="false" customHeight="true" outlineLevel="0" collapsed="false">
      <c r="A16" s="65"/>
      <c r="B16" s="65"/>
      <c r="C16" s="65"/>
      <c r="D16" s="65"/>
      <c r="E16" s="65"/>
      <c r="F16" s="65"/>
      <c r="G16" s="65"/>
      <c r="H16" s="65"/>
    </row>
    <row r="17" customFormat="false" ht="15" hidden="false" customHeight="true" outlineLevel="0" collapsed="false">
      <c r="A17" s="71" t="s">
        <v>94</v>
      </c>
      <c r="B17" s="71"/>
      <c r="C17" s="71"/>
      <c r="D17" s="71"/>
      <c r="E17" s="71"/>
      <c r="F17" s="71"/>
      <c r="G17" s="71"/>
      <c r="H17" s="71"/>
    </row>
    <row r="18" customFormat="false" ht="60" hidden="false" customHeight="true" outlineLevel="0" collapsed="false">
      <c r="A18" s="40" t="s">
        <v>79</v>
      </c>
      <c r="B18" s="41" t="s">
        <v>80</v>
      </c>
      <c r="C18" s="41" t="s">
        <v>81</v>
      </c>
      <c r="D18" s="41" t="s">
        <v>95</v>
      </c>
      <c r="E18" s="41" t="s">
        <v>83</v>
      </c>
      <c r="F18" s="42" t="s">
        <v>84</v>
      </c>
      <c r="G18" s="42" t="s">
        <v>85</v>
      </c>
      <c r="H18" s="43" t="s">
        <v>86</v>
      </c>
    </row>
    <row r="19" customFormat="false" ht="15" hidden="false" customHeight="true" outlineLevel="0" collapsed="false">
      <c r="A19" s="72" t="n">
        <v>1</v>
      </c>
      <c r="B19" s="73" t="s">
        <v>90</v>
      </c>
      <c r="C19" s="73" t="s">
        <v>88</v>
      </c>
      <c r="D19" s="73" t="n">
        <v>10</v>
      </c>
      <c r="E19" s="73" t="n">
        <v>12</v>
      </c>
      <c r="F19" s="74" t="n">
        <f aca="false">'[3]PLANILHA '!F5</f>
        <v>13876.2832746637</v>
      </c>
      <c r="G19" s="74" t="n">
        <f aca="false">F19*D19</f>
        <v>138762.832746637</v>
      </c>
      <c r="H19" s="75" t="n">
        <f aca="false">G19*E19</f>
        <v>1665153.99295964</v>
      </c>
    </row>
    <row r="20" customFormat="false" ht="15" hidden="false" customHeight="true" outlineLevel="0" collapsed="false">
      <c r="A20" s="72" t="n">
        <v>2</v>
      </c>
      <c r="B20" s="73" t="s">
        <v>90</v>
      </c>
      <c r="C20" s="73" t="s">
        <v>89</v>
      </c>
      <c r="D20" s="73" t="n">
        <v>9</v>
      </c>
      <c r="E20" s="73" t="n">
        <v>12</v>
      </c>
      <c r="F20" s="74" t="n">
        <f aca="false">'[3]PLANILHA '!F6</f>
        <v>15356.1864090142</v>
      </c>
      <c r="G20" s="74" t="n">
        <f aca="false">F20*D20</f>
        <v>138205.677681128</v>
      </c>
      <c r="H20" s="75" t="n">
        <f aca="false">G20*E20</f>
        <v>1658468.13217353</v>
      </c>
    </row>
    <row r="21" customFormat="false" ht="15" hidden="false" customHeight="true" outlineLevel="0" collapsed="false">
      <c r="A21" s="76" t="n">
        <v>3</v>
      </c>
      <c r="B21" s="77" t="s">
        <v>96</v>
      </c>
      <c r="C21" s="78" t="s">
        <v>97</v>
      </c>
      <c r="D21" s="79" t="n">
        <v>2</v>
      </c>
      <c r="E21" s="80" t="n">
        <v>12</v>
      </c>
      <c r="F21" s="81" t="n">
        <f aca="false">'[3]PLANILHA '!F7</f>
        <v>14178.6466480757</v>
      </c>
      <c r="G21" s="74" t="n">
        <f aca="false">F21*D21</f>
        <v>28357.2932961514</v>
      </c>
      <c r="H21" s="75" t="n">
        <f aca="false">G21*E21</f>
        <v>340287.519553817</v>
      </c>
    </row>
    <row r="22" customFormat="false" ht="15" hidden="false" customHeight="true" outlineLevel="0" collapsed="false">
      <c r="A22" s="82" t="n">
        <v>4</v>
      </c>
      <c r="B22" s="83" t="s">
        <v>96</v>
      </c>
      <c r="C22" s="84" t="s">
        <v>89</v>
      </c>
      <c r="D22" s="85" t="n">
        <v>2</v>
      </c>
      <c r="E22" s="86" t="n">
        <v>12</v>
      </c>
      <c r="F22" s="87" t="n">
        <f aca="false">'[3]PLANILHA '!F8</f>
        <v>15658.5497824261</v>
      </c>
      <c r="G22" s="88" t="n">
        <f aca="false">F22*D22</f>
        <v>31317.0995648522</v>
      </c>
      <c r="H22" s="89" t="n">
        <f aca="false">G22*E22</f>
        <v>375805.194778226</v>
      </c>
    </row>
    <row r="23" customFormat="false" ht="15" hidden="false" customHeight="true" outlineLevel="0" collapsed="false">
      <c r="A23" s="63"/>
      <c r="B23" s="63"/>
      <c r="C23" s="63"/>
      <c r="D23" s="63"/>
      <c r="E23" s="63"/>
      <c r="F23" s="63"/>
      <c r="G23" s="63"/>
      <c r="H23" s="70" t="n">
        <f aca="false">SUM(H19:H22)</f>
        <v>4039714.83946522</v>
      </c>
    </row>
    <row r="24" customFormat="false" ht="15" hidden="false" customHeight="true" outlineLevel="0" collapsed="false">
      <c r="A24" s="90"/>
      <c r="B24" s="90"/>
      <c r="C24" s="90"/>
      <c r="D24" s="90"/>
      <c r="E24" s="90"/>
      <c r="F24" s="90"/>
      <c r="G24" s="90"/>
      <c r="H24" s="90"/>
    </row>
    <row r="25" customFormat="false" ht="15" hidden="false" customHeight="true" outlineLevel="0" collapsed="false">
      <c r="A25" s="91" t="s">
        <v>98</v>
      </c>
      <c r="B25" s="91"/>
      <c r="C25" s="91"/>
      <c r="D25" s="91"/>
      <c r="E25" s="91"/>
      <c r="F25" s="91"/>
      <c r="G25" s="91"/>
      <c r="H25" s="64" t="n">
        <f aca="false">H15+H9+H23</f>
        <v>5822663.61794626</v>
      </c>
    </row>
  </sheetData>
  <mergeCells count="12">
    <mergeCell ref="A1:H1"/>
    <mergeCell ref="A2:H2"/>
    <mergeCell ref="A3:H3"/>
    <mergeCell ref="A9:G9"/>
    <mergeCell ref="A10:H10"/>
    <mergeCell ref="A11:H11"/>
    <mergeCell ref="A15:G15"/>
    <mergeCell ref="A16:H16"/>
    <mergeCell ref="A17:H17"/>
    <mergeCell ref="A23:G23"/>
    <mergeCell ref="A24:H24"/>
    <mergeCell ref="A25:G25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2026-01-28T12:45:56Z</cp:lastPrinted>
  <dcterms:modified xsi:type="dcterms:W3CDTF">2026-02-13T07:39:11Z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