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2347396226\Desktop\Transpote roviario- Ajuste novos\1- VALE DO ANARI\1.1. Vale do Anari\"/>
    </mc:Choice>
  </mc:AlternateContent>
  <bookViews>
    <workbookView xWindow="0" yWindow="0" windowWidth="28800" windowHeight="12435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" i="1" l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I14" i="1"/>
  <c r="H14" i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  <c r="J3" i="1"/>
  <c r="L3" i="1" s="1"/>
  <c r="J2" i="1"/>
  <c r="Q13" i="1" l="1"/>
  <c r="R13" i="1" s="1"/>
  <c r="Q12" i="1"/>
  <c r="R12" i="1" s="1"/>
  <c r="Q9" i="1"/>
  <c r="R9" i="1" s="1"/>
  <c r="Q5" i="1"/>
  <c r="R5" i="1" s="1"/>
  <c r="Q11" i="1"/>
  <c r="R11" i="1" s="1"/>
  <c r="Q10" i="1"/>
  <c r="R10" i="1" s="1"/>
  <c r="L2" i="1"/>
  <c r="J14" i="1"/>
  <c r="Q3" i="1"/>
  <c r="R3" i="1" s="1"/>
  <c r="Q7" i="1"/>
  <c r="R7" i="1" s="1"/>
  <c r="Q8" i="1"/>
  <c r="R8" i="1" s="1"/>
  <c r="O14" i="1"/>
  <c r="Q4" i="1"/>
  <c r="R4" i="1" s="1"/>
  <c r="P14" i="1"/>
  <c r="Q6" i="1"/>
  <c r="R6" i="1" s="1"/>
  <c r="Q2" i="1"/>
  <c r="Q14" i="1" l="1"/>
  <c r="R2" i="1"/>
  <c r="R14" i="1" s="1"/>
</calcChain>
</file>

<file path=xl/sharedStrings.xml><?xml version="1.0" encoding="utf-8"?>
<sst xmlns="http://schemas.openxmlformats.org/spreadsheetml/2006/main" count="67" uniqueCount="49">
  <si>
    <t>ITEM</t>
  </si>
  <si>
    <t>TRAJETO</t>
  </si>
  <si>
    <t>DESCRIÇÃO</t>
  </si>
  <si>
    <t>TURNO DE
 EXECUÇÃO</t>
  </si>
  <si>
    <t xml:space="preserve"> TRAJETO
 KM/DIÁRIO
 ESTIMADO
 TOTAL</t>
  </si>
  <si>
    <t>PERÍODO DE
 EXECUÇÃO
 210 DIAS</t>
  </si>
  <si>
    <t>TOTAL ESTIMADO
 DE KM</t>
  </si>
  <si>
    <t>QUANTIDADE
 ESTIMADA  DE ALUNOS
 POR  TRAJETO</t>
  </si>
  <si>
    <t>TARDE</t>
  </si>
  <si>
    <t>QUANTIDADE ESTIMADA DE ÔNIBUS</t>
  </si>
  <si>
    <t>MANHÃ</t>
  </si>
  <si>
    <t>TRECHO PAVIMENTADO</t>
  </si>
  <si>
    <t>TRECHO NÃO PAVIMENTADO</t>
  </si>
  <si>
    <t>VALOR UNITÁRIO DO KM - TRECHO PAVIMENTADO</t>
  </si>
  <si>
    <t>VALOR UNITÁRIO DO KM - TRECHO NÃO PAVIMENTADO</t>
  </si>
  <si>
    <t>TIPO DE VEÍCULO</t>
  </si>
  <si>
    <t>ORE II</t>
  </si>
  <si>
    <t>ORE I</t>
  </si>
  <si>
    <t>ORE III</t>
  </si>
  <si>
    <t>VALOR TOTAL TRECHO PAVIMENTADO</t>
  </si>
  <si>
    <t>VALOR TOTAL TRECHO NÃO PAVIMENTADO</t>
  </si>
  <si>
    <t>TOTAL</t>
  </si>
  <si>
    <t>VALOR TOTAL (210 DIAS)</t>
  </si>
  <si>
    <t>VALOR TOTAL (22 DIAS)</t>
  </si>
  <si>
    <t>TRAJETO 01</t>
  </si>
  <si>
    <t>TRAJETO 10</t>
  </si>
  <si>
    <t>TRAJETO 09</t>
  </si>
  <si>
    <t>TRAJETO 08</t>
  </si>
  <si>
    <t>TRAJETO 07</t>
  </si>
  <si>
    <t>TRAJETO 06</t>
  </si>
  <si>
    <t>TRAJETO 05</t>
  </si>
  <si>
    <t>TRAJETO 03</t>
  </si>
  <si>
    <t>TRAJETO 02</t>
  </si>
  <si>
    <t>TRAJETO 04</t>
  </si>
  <si>
    <t>TRAJETO 11</t>
  </si>
  <si>
    <t>TRAJETO 12</t>
  </si>
  <si>
    <t>SAI DO TRAV 68 LH C-68, ANDA MAIS 1.7 KM ATE LH C-62 INDO ATE A RO
133 ATE A ESC. BARTOLOMEU</t>
  </si>
  <si>
    <t>Saída da C-58 chegando até a RO 133, até a LH C-62 LD, retornando até a
133 até a Escola Bartolomeu</t>
  </si>
  <si>
    <t>SAIDA DA MA-4 ENTRA NA MP-30, RETORNA MA4 ,PERCORRE 5KM
ENTRA NA MA-118,MP-16</t>
  </si>
  <si>
    <t>SAI DA LH C-54 ATE RO133, ENTRA 11 KM NA LH C-58 LD RETORNA RO
133 ATE ESC BARTOLOMEU</t>
  </si>
  <si>
    <t>SAI DA LH C-74, PERCORRE 2,3KM , RETORNA A LH C-70LE VEM ATE
RO133, ATE ESC BARTOLOMEU</t>
  </si>
  <si>
    <t>SAI DA LH C-66 LE PER 5KM, ENTRA NO 2KM NO TV, RET. A C-66 VAI ATE
RO133, ATE A ESC. BARTOLOMEU</t>
  </si>
  <si>
    <t>SAI DA LH C-70, PERCORRE 2,4KM ATE O TV PERCORRE 2KM</t>
  </si>
  <si>
    <t>SAI DA LH C-50 LD ATE A RO133, INDO PARA LH C-54 ATE KM 8, RETORNA
A RO133 ATE ESC BARTOLOMEU</t>
  </si>
  <si>
    <t>SAI DA MP10, MA-04, MP-08, RO-133 ATÉ A ESCOLA BARTOLOMEU</t>
  </si>
  <si>
    <t>SAI DA LINHA 78, MA-02, RO133, ESCOLA BARTOLOMEU</t>
  </si>
  <si>
    <t>Sai da linha PA20 Barragem passando pelas seguintes linhas PA18 AGROVILA 01, PA14, PA13, passando pela Escola municipal Vandernei Santos Junior, seguindo pela MA16 ate a escola Roberto Marinho.</t>
  </si>
  <si>
    <t>Sai da Escola Vandernei dos Santos Junior pela linha PA14 entrando da linha PA18 até a escola Roberto Marinho.</t>
  </si>
  <si>
    <t>VESPERTINO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</si>
</sst>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/>
    <xf numFmtId="4" fontId="1" fillId="0" borderId="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center"/>
    </xf>
    <xf numFmtId="3" fontId="5" fillId="0" borderId="0" xfId="0" applyNumberFormat="1" applyFont="1"/>
    <xf numFmtId="0" fontId="4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view="pageBreakPreview" topLeftCell="C1" zoomScale="70" zoomScaleNormal="70" zoomScaleSheetLayoutView="70" workbookViewId="0">
      <selection activeCell="M14" sqref="M14:N14"/>
    </sheetView>
  </sheetViews>
  <sheetFormatPr defaultRowHeight="15" x14ac:dyDescent="0.25"/>
  <cols>
    <col min="2" max="2" width="33.85546875" customWidth="1"/>
    <col min="3" max="3" width="66.28515625" customWidth="1"/>
    <col min="4" max="4" width="14" customWidth="1"/>
    <col min="5" max="5" width="18.28515625" customWidth="1"/>
    <col min="6" max="7" width="18.7109375" customWidth="1"/>
    <col min="8" max="9" width="20" customWidth="1"/>
    <col min="10" max="10" width="17" customWidth="1"/>
    <col min="11" max="11" width="17.7109375" customWidth="1"/>
    <col min="12" max="12" width="18.7109375" customWidth="1"/>
    <col min="13" max="14" width="25.140625" customWidth="1"/>
    <col min="15" max="16" width="23.7109375" customWidth="1"/>
    <col min="17" max="17" width="26.42578125" customWidth="1"/>
    <col min="18" max="18" width="23.28515625" customWidth="1"/>
  </cols>
  <sheetData>
    <row r="1" spans="1:18" ht="6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7</v>
      </c>
      <c r="F1" s="2" t="s">
        <v>9</v>
      </c>
      <c r="G1" s="2" t="s">
        <v>15</v>
      </c>
      <c r="H1" s="2" t="s">
        <v>11</v>
      </c>
      <c r="I1" s="2" t="s">
        <v>12</v>
      </c>
      <c r="J1" s="2" t="s">
        <v>4</v>
      </c>
      <c r="K1" s="2" t="s">
        <v>5</v>
      </c>
      <c r="L1" s="2" t="s">
        <v>6</v>
      </c>
      <c r="M1" s="2" t="s">
        <v>13</v>
      </c>
      <c r="N1" s="2" t="s">
        <v>14</v>
      </c>
      <c r="O1" s="2" t="s">
        <v>19</v>
      </c>
      <c r="P1" s="2" t="s">
        <v>20</v>
      </c>
      <c r="Q1" s="1" t="s">
        <v>23</v>
      </c>
      <c r="R1" s="17" t="s">
        <v>22</v>
      </c>
    </row>
    <row r="2" spans="1:18" ht="96" customHeight="1" x14ac:dyDescent="0.25">
      <c r="A2" s="3">
        <v>1</v>
      </c>
      <c r="B2" s="6" t="s">
        <v>24</v>
      </c>
      <c r="C2" s="6" t="s">
        <v>36</v>
      </c>
      <c r="D2" s="5" t="s">
        <v>10</v>
      </c>
      <c r="E2" s="5">
        <v>12</v>
      </c>
      <c r="F2" s="5">
        <v>1</v>
      </c>
      <c r="G2" s="18" t="s">
        <v>17</v>
      </c>
      <c r="H2" s="11">
        <v>14</v>
      </c>
      <c r="I2" s="13">
        <v>79.400000000000006</v>
      </c>
      <c r="J2" s="10">
        <f>H2+I2</f>
        <v>93.4</v>
      </c>
      <c r="K2" s="5">
        <v>210</v>
      </c>
      <c r="L2" s="7">
        <f>J2*K2</f>
        <v>19614</v>
      </c>
      <c r="M2" s="20">
        <v>23.28</v>
      </c>
      <c r="N2" s="20">
        <v>14</v>
      </c>
      <c r="O2" s="15">
        <f>H2*M2</f>
        <v>325.92</v>
      </c>
      <c r="P2" s="15">
        <f>I2*N2</f>
        <v>1111.6000000000001</v>
      </c>
      <c r="Q2" s="15">
        <f>O2+P2</f>
        <v>1437.5200000000002</v>
      </c>
      <c r="R2" s="15">
        <f>Q2*K2</f>
        <v>301879.20000000007</v>
      </c>
    </row>
    <row r="3" spans="1:18" ht="90.6" customHeight="1" x14ac:dyDescent="0.25">
      <c r="A3" s="8">
        <v>2</v>
      </c>
      <c r="B3" s="5" t="s">
        <v>32</v>
      </c>
      <c r="C3" s="5" t="s">
        <v>37</v>
      </c>
      <c r="D3" s="5" t="s">
        <v>10</v>
      </c>
      <c r="E3" s="5">
        <v>32</v>
      </c>
      <c r="F3" s="5">
        <v>1</v>
      </c>
      <c r="G3" s="18" t="s">
        <v>16</v>
      </c>
      <c r="H3" s="11">
        <v>28</v>
      </c>
      <c r="I3" s="13">
        <v>100</v>
      </c>
      <c r="J3" s="10">
        <f t="shared" ref="J3:J13" si="0">H3+I3</f>
        <v>128</v>
      </c>
      <c r="K3" s="5">
        <v>210</v>
      </c>
      <c r="L3" s="7">
        <f t="shared" ref="L3:L13" si="1">J3*K3</f>
        <v>26880</v>
      </c>
      <c r="M3" s="20">
        <v>24.45</v>
      </c>
      <c r="N3" s="20">
        <v>13.51</v>
      </c>
      <c r="O3" s="15">
        <f t="shared" ref="O3:O13" si="2">H3*M3</f>
        <v>684.6</v>
      </c>
      <c r="P3" s="15">
        <f t="shared" ref="P3:P13" si="3">I3*N3</f>
        <v>1351</v>
      </c>
      <c r="Q3" s="15">
        <f t="shared" ref="Q3:Q13" si="4">O3+P3</f>
        <v>2035.6</v>
      </c>
      <c r="R3" s="15">
        <f t="shared" ref="R3:R13" si="5">Q3*K3</f>
        <v>427476</v>
      </c>
    </row>
    <row r="4" spans="1:18" ht="31.5" x14ac:dyDescent="0.25">
      <c r="A4" s="8">
        <v>3</v>
      </c>
      <c r="B4" s="5" t="s">
        <v>31</v>
      </c>
      <c r="C4" s="5" t="s">
        <v>38</v>
      </c>
      <c r="D4" s="5" t="s">
        <v>8</v>
      </c>
      <c r="E4" s="5">
        <v>51</v>
      </c>
      <c r="F4" s="5">
        <v>1</v>
      </c>
      <c r="G4" s="18" t="s">
        <v>18</v>
      </c>
      <c r="H4" s="11">
        <v>26</v>
      </c>
      <c r="I4" s="13">
        <v>59.8</v>
      </c>
      <c r="J4" s="10">
        <f t="shared" si="0"/>
        <v>85.8</v>
      </c>
      <c r="K4" s="5">
        <v>210</v>
      </c>
      <c r="L4" s="7">
        <f t="shared" si="1"/>
        <v>18018</v>
      </c>
      <c r="M4" s="20">
        <v>25.61</v>
      </c>
      <c r="N4" s="20">
        <v>19.62</v>
      </c>
      <c r="O4" s="15">
        <f t="shared" si="2"/>
        <v>665.86</v>
      </c>
      <c r="P4" s="15">
        <f t="shared" si="3"/>
        <v>1173.2760000000001</v>
      </c>
      <c r="Q4" s="15">
        <f t="shared" si="4"/>
        <v>1839.136</v>
      </c>
      <c r="R4" s="15">
        <f t="shared" si="5"/>
        <v>386218.56</v>
      </c>
    </row>
    <row r="5" spans="1:18" ht="47.25" x14ac:dyDescent="0.25">
      <c r="A5" s="8">
        <v>4</v>
      </c>
      <c r="B5" s="5" t="s">
        <v>33</v>
      </c>
      <c r="C5" s="5" t="s">
        <v>39</v>
      </c>
      <c r="D5" s="5" t="s">
        <v>10</v>
      </c>
      <c r="E5" s="5">
        <v>24</v>
      </c>
      <c r="F5" s="5">
        <v>1</v>
      </c>
      <c r="G5" s="18" t="s">
        <v>17</v>
      </c>
      <c r="H5" s="11">
        <v>29</v>
      </c>
      <c r="I5" s="13">
        <v>70.8</v>
      </c>
      <c r="J5" s="10">
        <f t="shared" si="0"/>
        <v>99.8</v>
      </c>
      <c r="K5" s="5">
        <v>210</v>
      </c>
      <c r="L5" s="7">
        <f t="shared" si="1"/>
        <v>20958</v>
      </c>
      <c r="M5" s="20">
        <v>23.28</v>
      </c>
      <c r="N5" s="20">
        <v>14</v>
      </c>
      <c r="O5" s="15">
        <f t="shared" si="2"/>
        <v>675.12</v>
      </c>
      <c r="P5" s="15">
        <f t="shared" si="3"/>
        <v>991.19999999999993</v>
      </c>
      <c r="Q5" s="15">
        <f t="shared" si="4"/>
        <v>1666.32</v>
      </c>
      <c r="R5" s="15">
        <f t="shared" si="5"/>
        <v>349927.2</v>
      </c>
    </row>
    <row r="6" spans="1:18" ht="31.5" x14ac:dyDescent="0.25">
      <c r="A6" s="8">
        <v>5</v>
      </c>
      <c r="B6" s="5" t="s">
        <v>30</v>
      </c>
      <c r="C6" s="5" t="s">
        <v>40</v>
      </c>
      <c r="D6" s="5" t="s">
        <v>10</v>
      </c>
      <c r="E6" s="5">
        <v>34</v>
      </c>
      <c r="F6" s="5">
        <v>1</v>
      </c>
      <c r="G6" s="18" t="s">
        <v>16</v>
      </c>
      <c r="H6" s="11">
        <v>3.8</v>
      </c>
      <c r="I6" s="13">
        <v>72.7</v>
      </c>
      <c r="J6" s="10">
        <f t="shared" si="0"/>
        <v>76.5</v>
      </c>
      <c r="K6" s="5">
        <v>210</v>
      </c>
      <c r="L6" s="7">
        <f t="shared" si="1"/>
        <v>16065</v>
      </c>
      <c r="M6" s="20">
        <v>24.45</v>
      </c>
      <c r="N6" s="20">
        <v>15.46</v>
      </c>
      <c r="O6" s="15">
        <f t="shared" si="2"/>
        <v>92.91</v>
      </c>
      <c r="P6" s="15">
        <f t="shared" si="3"/>
        <v>1123.942</v>
      </c>
      <c r="Q6" s="15">
        <f t="shared" si="4"/>
        <v>1216.8520000000001</v>
      </c>
      <c r="R6" s="15">
        <f t="shared" si="5"/>
        <v>255538.92</v>
      </c>
    </row>
    <row r="7" spans="1:18" ht="47.25" x14ac:dyDescent="0.25">
      <c r="A7" s="9">
        <v>6</v>
      </c>
      <c r="B7" s="4" t="s">
        <v>29</v>
      </c>
      <c r="C7" s="4" t="s">
        <v>41</v>
      </c>
      <c r="D7" s="4" t="s">
        <v>10</v>
      </c>
      <c r="E7" s="4">
        <v>47</v>
      </c>
      <c r="F7" s="4">
        <v>1</v>
      </c>
      <c r="G7" s="19" t="s">
        <v>18</v>
      </c>
      <c r="H7" s="12">
        <v>5.4</v>
      </c>
      <c r="I7" s="14">
        <v>70.7</v>
      </c>
      <c r="J7" s="10">
        <f t="shared" si="0"/>
        <v>76.100000000000009</v>
      </c>
      <c r="K7" s="4">
        <v>210</v>
      </c>
      <c r="L7" s="7">
        <f t="shared" si="1"/>
        <v>15981.000000000002</v>
      </c>
      <c r="M7" s="20">
        <v>25.61</v>
      </c>
      <c r="N7" s="20">
        <v>16.22</v>
      </c>
      <c r="O7" s="15">
        <f t="shared" si="2"/>
        <v>138.29400000000001</v>
      </c>
      <c r="P7" s="15">
        <f t="shared" si="3"/>
        <v>1146.7539999999999</v>
      </c>
      <c r="Q7" s="15">
        <f t="shared" si="4"/>
        <v>1285.048</v>
      </c>
      <c r="R7" s="15">
        <f t="shared" si="5"/>
        <v>269860.08</v>
      </c>
    </row>
    <row r="8" spans="1:18" ht="15.75" x14ac:dyDescent="0.25">
      <c r="A8" s="9">
        <v>7</v>
      </c>
      <c r="B8" s="4" t="s">
        <v>28</v>
      </c>
      <c r="C8" s="4" t="s">
        <v>42</v>
      </c>
      <c r="D8" s="4" t="s">
        <v>10</v>
      </c>
      <c r="E8" s="4">
        <v>21</v>
      </c>
      <c r="F8" s="4">
        <v>1</v>
      </c>
      <c r="G8" s="18" t="s">
        <v>17</v>
      </c>
      <c r="H8" s="12">
        <v>4.4000000000000004</v>
      </c>
      <c r="I8" s="14">
        <v>52.8</v>
      </c>
      <c r="J8" s="10">
        <f t="shared" si="0"/>
        <v>57.199999999999996</v>
      </c>
      <c r="K8" s="4">
        <v>210</v>
      </c>
      <c r="L8" s="7">
        <f t="shared" si="1"/>
        <v>12012</v>
      </c>
      <c r="M8" s="20">
        <v>23.28</v>
      </c>
      <c r="N8" s="20">
        <v>17.28</v>
      </c>
      <c r="O8" s="15">
        <f t="shared" si="2"/>
        <v>102.43200000000002</v>
      </c>
      <c r="P8" s="15">
        <f t="shared" si="3"/>
        <v>912.38400000000001</v>
      </c>
      <c r="Q8" s="15">
        <f t="shared" si="4"/>
        <v>1014.816</v>
      </c>
      <c r="R8" s="15">
        <f t="shared" si="5"/>
        <v>213111.36000000002</v>
      </c>
    </row>
    <row r="9" spans="1:18" ht="96.6" customHeight="1" x14ac:dyDescent="0.25">
      <c r="A9" s="9">
        <v>8</v>
      </c>
      <c r="B9" s="4" t="s">
        <v>27</v>
      </c>
      <c r="C9" s="4" t="s">
        <v>43</v>
      </c>
      <c r="D9" s="4" t="s">
        <v>10</v>
      </c>
      <c r="E9" s="4">
        <v>17</v>
      </c>
      <c r="F9" s="4">
        <v>1</v>
      </c>
      <c r="G9" s="18" t="s">
        <v>17</v>
      </c>
      <c r="H9" s="12">
        <v>23.5</v>
      </c>
      <c r="I9" s="14">
        <v>61.5</v>
      </c>
      <c r="J9" s="10">
        <f t="shared" si="0"/>
        <v>85</v>
      </c>
      <c r="K9" s="4">
        <v>210</v>
      </c>
      <c r="L9" s="7">
        <f t="shared" si="1"/>
        <v>17850</v>
      </c>
      <c r="M9" s="20">
        <v>23.28</v>
      </c>
      <c r="N9" s="20">
        <v>15.41</v>
      </c>
      <c r="O9" s="15">
        <f t="shared" si="2"/>
        <v>547.08000000000004</v>
      </c>
      <c r="P9" s="15">
        <f t="shared" si="3"/>
        <v>947.71500000000003</v>
      </c>
      <c r="Q9" s="15">
        <f t="shared" si="4"/>
        <v>1494.7950000000001</v>
      </c>
      <c r="R9" s="15">
        <f t="shared" si="5"/>
        <v>313906.95</v>
      </c>
    </row>
    <row r="10" spans="1:18" ht="93.6" customHeight="1" x14ac:dyDescent="0.25">
      <c r="A10" s="9">
        <v>9</v>
      </c>
      <c r="B10" s="4" t="s">
        <v>26</v>
      </c>
      <c r="C10" s="4" t="s">
        <v>44</v>
      </c>
      <c r="D10" s="4" t="s">
        <v>48</v>
      </c>
      <c r="E10" s="4">
        <v>25</v>
      </c>
      <c r="F10" s="4">
        <v>1</v>
      </c>
      <c r="G10" s="18" t="s">
        <v>17</v>
      </c>
      <c r="H10" s="12">
        <v>35</v>
      </c>
      <c r="I10" s="14">
        <v>43.2</v>
      </c>
      <c r="J10" s="10">
        <f t="shared" si="0"/>
        <v>78.2</v>
      </c>
      <c r="K10" s="4">
        <v>210</v>
      </c>
      <c r="L10" s="7">
        <f t="shared" si="1"/>
        <v>16422</v>
      </c>
      <c r="M10" s="20">
        <v>23.28</v>
      </c>
      <c r="N10" s="20">
        <v>19.899999999999999</v>
      </c>
      <c r="O10" s="15">
        <f t="shared" si="2"/>
        <v>814.80000000000007</v>
      </c>
      <c r="P10" s="15">
        <f t="shared" si="3"/>
        <v>859.68</v>
      </c>
      <c r="Q10" s="15">
        <f t="shared" si="4"/>
        <v>1674.48</v>
      </c>
      <c r="R10" s="15">
        <f t="shared" si="5"/>
        <v>351640.8</v>
      </c>
    </row>
    <row r="11" spans="1:18" ht="67.900000000000006" customHeight="1" x14ac:dyDescent="0.25">
      <c r="A11" s="8">
        <v>10</v>
      </c>
      <c r="B11" s="5" t="s">
        <v>25</v>
      </c>
      <c r="C11" s="5" t="s">
        <v>45</v>
      </c>
      <c r="D11" s="5" t="s">
        <v>48</v>
      </c>
      <c r="E11" s="5">
        <v>46</v>
      </c>
      <c r="F11" s="5">
        <v>1</v>
      </c>
      <c r="G11" s="18" t="s">
        <v>18</v>
      </c>
      <c r="H11" s="11">
        <v>21.6</v>
      </c>
      <c r="I11" s="13">
        <v>42.4</v>
      </c>
      <c r="J11" s="10">
        <f t="shared" si="0"/>
        <v>64</v>
      </c>
      <c r="K11" s="5">
        <v>210</v>
      </c>
      <c r="L11" s="7">
        <f t="shared" si="1"/>
        <v>13440</v>
      </c>
      <c r="M11" s="20">
        <v>25.61</v>
      </c>
      <c r="N11" s="20">
        <v>22.34</v>
      </c>
      <c r="O11" s="15">
        <f t="shared" si="2"/>
        <v>553.17600000000004</v>
      </c>
      <c r="P11" s="15">
        <f t="shared" si="3"/>
        <v>947.21600000000001</v>
      </c>
      <c r="Q11" s="15">
        <f t="shared" si="4"/>
        <v>1500.3920000000001</v>
      </c>
      <c r="R11" s="15">
        <f t="shared" si="5"/>
        <v>315082.32</v>
      </c>
    </row>
    <row r="12" spans="1:18" ht="63" x14ac:dyDescent="0.25">
      <c r="A12" s="9">
        <v>11</v>
      </c>
      <c r="B12" s="4" t="s">
        <v>34</v>
      </c>
      <c r="C12" s="4" t="s">
        <v>46</v>
      </c>
      <c r="D12" s="4" t="s">
        <v>48</v>
      </c>
      <c r="E12" s="4">
        <v>36</v>
      </c>
      <c r="F12" s="4">
        <v>1</v>
      </c>
      <c r="G12" s="18" t="s">
        <v>16</v>
      </c>
      <c r="H12" s="12">
        <v>0</v>
      </c>
      <c r="I12" s="14">
        <v>131.6</v>
      </c>
      <c r="J12" s="10">
        <f t="shared" si="0"/>
        <v>131.6</v>
      </c>
      <c r="K12" s="4">
        <v>210</v>
      </c>
      <c r="L12" s="7">
        <f t="shared" si="1"/>
        <v>27636</v>
      </c>
      <c r="M12" s="20">
        <v>0</v>
      </c>
      <c r="N12" s="20">
        <v>11.28</v>
      </c>
      <c r="O12" s="15">
        <f t="shared" si="2"/>
        <v>0</v>
      </c>
      <c r="P12" s="15">
        <f t="shared" si="3"/>
        <v>1484.4479999999999</v>
      </c>
      <c r="Q12" s="15">
        <f t="shared" si="4"/>
        <v>1484.4479999999999</v>
      </c>
      <c r="R12" s="15">
        <f t="shared" si="5"/>
        <v>311734.07999999996</v>
      </c>
    </row>
    <row r="13" spans="1:18" ht="65.45" customHeight="1" x14ac:dyDescent="0.25">
      <c r="A13" s="8">
        <v>12</v>
      </c>
      <c r="B13" s="5" t="s">
        <v>35</v>
      </c>
      <c r="C13" s="5" t="s">
        <v>47</v>
      </c>
      <c r="D13" s="5" t="s">
        <v>48</v>
      </c>
      <c r="E13" s="5">
        <v>24</v>
      </c>
      <c r="F13" s="5">
        <v>1</v>
      </c>
      <c r="G13" s="18" t="s">
        <v>17</v>
      </c>
      <c r="H13" s="11">
        <v>0</v>
      </c>
      <c r="I13" s="13">
        <v>22</v>
      </c>
      <c r="J13" s="10">
        <f t="shared" si="0"/>
        <v>22</v>
      </c>
      <c r="K13" s="5">
        <v>210</v>
      </c>
      <c r="L13" s="7">
        <f t="shared" si="1"/>
        <v>4620</v>
      </c>
      <c r="M13" s="20">
        <v>0</v>
      </c>
      <c r="N13" s="20">
        <v>23.84</v>
      </c>
      <c r="O13" s="15">
        <f t="shared" si="2"/>
        <v>0</v>
      </c>
      <c r="P13" s="15">
        <f t="shared" si="3"/>
        <v>524.48</v>
      </c>
      <c r="Q13" s="15">
        <f t="shared" si="4"/>
        <v>524.48</v>
      </c>
      <c r="R13" s="15">
        <f t="shared" si="5"/>
        <v>110140.8</v>
      </c>
    </row>
    <row r="14" spans="1:18" ht="18.75" x14ac:dyDescent="0.3">
      <c r="H14" s="22">
        <f>SUM(H2:H13)</f>
        <v>190.70000000000002</v>
      </c>
      <c r="I14" s="22">
        <f>SUM(I2:I13)</f>
        <v>806.90000000000009</v>
      </c>
      <c r="J14" s="22">
        <f>SUM(J2:J13)</f>
        <v>997.60000000000014</v>
      </c>
      <c r="K14" s="16"/>
      <c r="L14" s="23"/>
      <c r="M14" s="24" t="s">
        <v>21</v>
      </c>
      <c r="N14" s="24"/>
      <c r="O14" s="21">
        <f>SUM(O2:O13)</f>
        <v>4600.192</v>
      </c>
      <c r="P14" s="21">
        <f>SUM(P2:P13)</f>
        <v>12573.695</v>
      </c>
      <c r="Q14" s="21">
        <f>SUM(Q2:Q13)</f>
        <v>17173.886999999999</v>
      </c>
      <c r="R14" s="21">
        <f>SUM(R2:R13)</f>
        <v>3606516.2699999996</v>
      </c>
    </row>
  </sheetData>
  <mergeCells count="1">
    <mergeCell ref="M14:N14"/>
  </mergeCells>
  <pageMargins left="0.11811023622047245" right="0.11811023622047245" top="0.39370078740157483" bottom="0.39370078740157483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Ana Clara Vieira do Nascimento</cp:lastModifiedBy>
  <cp:lastPrinted>2024-07-09T14:41:29Z</cp:lastPrinted>
  <dcterms:created xsi:type="dcterms:W3CDTF">2024-07-09T12:35:43Z</dcterms:created>
  <dcterms:modified xsi:type="dcterms:W3CDTF">2024-12-30T12:58:01Z</dcterms:modified>
</cp:coreProperties>
</file>